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22980" windowHeight="5148" activeTab="0"/>
  </bookViews>
  <sheets>
    <sheet name="Diver_Rental" sheetId="1" r:id="rId1"/>
  </sheets>
  <definedNames>
    <definedName name="_xlnm.Print_Area" localSheetId="0">'Diver_Rental'!$A$1:$J$53</definedName>
  </definedNames>
  <calcPr fullCalcOnLoad="1"/>
</workbook>
</file>

<file path=xl/sharedStrings.xml><?xml version="1.0" encoding="utf-8"?>
<sst xmlns="http://schemas.openxmlformats.org/spreadsheetml/2006/main" count="85" uniqueCount="73">
  <si>
    <t>Sz.</t>
  </si>
  <si>
    <t>Adatgyűjtő</t>
  </si>
  <si>
    <t>1 hét</t>
  </si>
  <si>
    <t>4 hét</t>
  </si>
  <si>
    <t>13 hét</t>
  </si>
  <si>
    <t>Összesen</t>
  </si>
  <si>
    <t>Vízszint és hőmérséklet (D=22 mm, acéltokozás)</t>
  </si>
  <si>
    <t>13 hét feletti</t>
  </si>
  <si>
    <t>hetek száma</t>
  </si>
  <si>
    <t>(Ft)</t>
  </si>
  <si>
    <t>tartomány</t>
  </si>
  <si>
    <t>Mérési</t>
  </si>
  <si>
    <t>20 m</t>
  </si>
  <si>
    <t>50 m</t>
  </si>
  <si>
    <t>100 m</t>
  </si>
  <si>
    <t>10 m</t>
  </si>
  <si>
    <t>Vízszint és hőmérséklet (D=18 mm, acéltokozás)</t>
  </si>
  <si>
    <t>CeraDiver</t>
  </si>
  <si>
    <t>MicroDiver</t>
  </si>
  <si>
    <t>MiniDiver</t>
  </si>
  <si>
    <t>CTD-Diver</t>
  </si>
  <si>
    <t>Vízszint és hőmérséklet (D=22 mm, kerámia tokozás)</t>
  </si>
  <si>
    <t>Légköri nyomás (D=22 mm, acéltokozás)</t>
  </si>
  <si>
    <t>USB</t>
  </si>
  <si>
    <t>Kiolvasó egység</t>
  </si>
  <si>
    <t xml:space="preserve"> (Diver Office szoftverrel)</t>
  </si>
  <si>
    <t>BaroDiver - nyomáskompenzáció</t>
  </si>
  <si>
    <t>Diver-Mate kiolvasó egység</t>
  </si>
  <si>
    <t xml:space="preserve"> (USB kábellel és Diver Office szoftverrel)</t>
  </si>
  <si>
    <t>7a</t>
  </si>
  <si>
    <t>7b</t>
  </si>
  <si>
    <t>Diver-Mate kiolvasó egység - 1 m DDC kábellel</t>
  </si>
  <si>
    <t>DDC kábel (Diver Data Cable)</t>
  </si>
  <si>
    <t>2100 Gödöllő, Jászóvár u. 32.</t>
  </si>
  <si>
    <t>info@jaketa.hu</t>
  </si>
  <si>
    <t>www.jaketa.hu</t>
  </si>
  <si>
    <t>számlaszám: 10104260-59035352-00000006</t>
  </si>
  <si>
    <t xml:space="preserve">          jakab és társai</t>
  </si>
  <si>
    <t xml:space="preserve">                környezetvédelmi</t>
  </si>
  <si>
    <t xml:space="preserve">                szolgáltató és kereskedelmi kft.</t>
  </si>
  <si>
    <t>Nettó bérleti díj:</t>
  </si>
  <si>
    <t>Vége:</t>
  </si>
  <si>
    <t>Bérleti időszak:</t>
  </si>
  <si>
    <t>Kérjük, hogy a kitöltött ürlapot aláírva és</t>
  </si>
  <si>
    <t>bélyegezve küldjék vissza a fenti faxszámra</t>
  </si>
  <si>
    <t>Cég:</t>
  </si>
  <si>
    <t>Név:</t>
  </si>
  <si>
    <t>Cím:</t>
  </si>
  <si>
    <t>Város:</t>
  </si>
  <si>
    <t>ZIP:</t>
  </si>
  <si>
    <t>Telefon:</t>
  </si>
  <si>
    <t>FAX:</t>
  </si>
  <si>
    <t>E-mail:</t>
  </si>
  <si>
    <t>Bérbevevő:</t>
  </si>
  <si>
    <t>Kezdete:</t>
  </si>
  <si>
    <t>………………………………….</t>
  </si>
  <si>
    <t>(aláírás/bélyegző)</t>
  </si>
  <si>
    <t>válasszon max. 12 kábelhosszt (csak sztenderd hossz választható)</t>
  </si>
  <si>
    <t>(max. 24.000 mérés)</t>
  </si>
  <si>
    <t>(max. 48.000 mérés)</t>
  </si>
  <si>
    <t>Bérleti időszak (min. 1 hét)</t>
  </si>
  <si>
    <t>írja be az eszközök darabszámát</t>
  </si>
  <si>
    <t>adószám: 11279275-2-13</t>
  </si>
  <si>
    <t>10m/120mS</t>
  </si>
  <si>
    <t>50m/120mS</t>
  </si>
  <si>
    <t>100m/120mS</t>
  </si>
  <si>
    <t>Cégünk az</t>
  </si>
  <si>
    <t>vanEssen Instruments</t>
  </si>
  <si>
    <t>és a</t>
  </si>
  <si>
    <r>
      <rPr>
        <b/>
        <sz val="8"/>
        <rFont val="Arial CE"/>
        <family val="0"/>
      </rPr>
      <t>Diver</t>
    </r>
    <r>
      <rPr>
        <b/>
        <sz val="8"/>
        <rFont val="Calibri"/>
        <family val="2"/>
      </rPr>
      <t>®</t>
    </r>
    <r>
      <rPr>
        <sz val="8"/>
        <rFont val="Arial CE"/>
        <family val="2"/>
      </rPr>
      <t xml:space="preserve"> eszközeinek forgalmazója</t>
    </r>
  </si>
  <si>
    <t>Eijkelkamp Soil &amp; Water</t>
  </si>
  <si>
    <t>Tel.: (28) 512-930</t>
  </si>
  <si>
    <t>225 Ft/m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</si>
</sst>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"/>
    <numFmt numFmtId="173" formatCode="[$-40E]yyyy/\ mmmm\ d/;@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4"/>
      <color indexed="18"/>
      <name val="Arial CE"/>
      <family val="2"/>
    </font>
    <font>
      <i/>
      <sz val="8"/>
      <color indexed="18"/>
      <name val="Arial CE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i/>
      <sz val="8"/>
      <color indexed="1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b/>
      <sz val="8"/>
      <name val="Arial CE"/>
      <family val="0"/>
    </font>
    <font>
      <b/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72" fontId="59" fillId="0" borderId="0" xfId="0" applyNumberFormat="1" applyFont="1" applyAlignment="1">
      <alignment horizontal="center"/>
    </xf>
    <xf numFmtId="172" fontId="57" fillId="0" borderId="0" xfId="0" applyNumberFormat="1" applyFont="1" applyAlignment="1">
      <alignment horizontal="center"/>
    </xf>
    <xf numFmtId="0" fontId="2" fillId="0" borderId="0" xfId="55">
      <alignment/>
      <protection/>
    </xf>
    <xf numFmtId="0" fontId="2" fillId="0" borderId="10" xfId="55" applyBorder="1">
      <alignment/>
      <protection/>
    </xf>
    <xf numFmtId="0" fontId="4" fillId="0" borderId="0" xfId="55" applyFont="1">
      <alignment/>
      <protection/>
    </xf>
    <xf numFmtId="0" fontId="3" fillId="0" borderId="0" xfId="55" applyFont="1" applyAlignment="1">
      <alignment vertical="center" wrapText="1"/>
      <protection/>
    </xf>
    <xf numFmtId="0" fontId="4" fillId="0" borderId="0" xfId="55" applyFont="1" applyAlignment="1">
      <alignment vertical="center" wrapText="1"/>
      <protection/>
    </xf>
    <xf numFmtId="0" fontId="7" fillId="0" borderId="0" xfId="55" applyFont="1" applyAlignment="1">
      <alignment vertical="center" wrapText="1"/>
      <protection/>
    </xf>
    <xf numFmtId="0" fontId="57" fillId="0" borderId="10" xfId="0" applyFont="1" applyBorder="1" applyAlignment="1">
      <alignment/>
    </xf>
    <xf numFmtId="172" fontId="57" fillId="0" borderId="11" xfId="0" applyNumberFormat="1" applyFont="1" applyBorder="1" applyAlignment="1">
      <alignment horizontal="center"/>
    </xf>
    <xf numFmtId="172" fontId="57" fillId="0" borderId="12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72" fontId="57" fillId="0" borderId="13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172" fontId="57" fillId="0" borderId="17" xfId="0" applyNumberFormat="1" applyFont="1" applyBorder="1" applyAlignment="1">
      <alignment horizontal="center"/>
    </xf>
    <xf numFmtId="0" fontId="58" fillId="0" borderId="10" xfId="0" applyFont="1" applyBorder="1" applyAlignment="1">
      <alignment horizontal="right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7" fillId="33" borderId="18" xfId="0" applyFont="1" applyFill="1" applyBorder="1" applyAlignment="1" applyProtection="1">
      <alignment horizontal="center"/>
      <protection locked="0"/>
    </xf>
    <xf numFmtId="0" fontId="57" fillId="33" borderId="19" xfId="0" applyFont="1" applyFill="1" applyBorder="1" applyAlignment="1" applyProtection="1">
      <alignment horizontal="center"/>
      <protection locked="0"/>
    </xf>
    <xf numFmtId="0" fontId="57" fillId="0" borderId="13" xfId="0" applyFont="1" applyBorder="1" applyAlignment="1">
      <alignment horizontal="center"/>
    </xf>
    <xf numFmtId="172" fontId="59" fillId="0" borderId="12" xfId="0" applyNumberFormat="1" applyFont="1" applyBorder="1" applyAlignment="1">
      <alignment horizontal="center"/>
    </xf>
    <xf numFmtId="0" fontId="57" fillId="0" borderId="12" xfId="0" applyFont="1" applyBorder="1" applyAlignment="1">
      <alignment/>
    </xf>
    <xf numFmtId="0" fontId="57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 horizontal="center"/>
      <protection locked="0"/>
    </xf>
    <xf numFmtId="0" fontId="55" fillId="33" borderId="0" xfId="0" applyFont="1" applyFill="1" applyAlignment="1" applyProtection="1">
      <alignment horizontal="center"/>
      <protection locked="0"/>
    </xf>
    <xf numFmtId="173" fontId="57" fillId="33" borderId="0" xfId="0" applyNumberFormat="1" applyFont="1" applyFill="1" applyAlignment="1" applyProtection="1">
      <alignment horizontal="left"/>
      <protection locked="0"/>
    </xf>
    <xf numFmtId="49" fontId="57" fillId="33" borderId="0" xfId="0" applyNumberFormat="1" applyFont="1" applyFill="1" applyAlignment="1" applyProtection="1">
      <alignment/>
      <protection locked="0"/>
    </xf>
    <xf numFmtId="49" fontId="46" fillId="33" borderId="10" xfId="43" applyNumberFormat="1" applyFill="1" applyBorder="1" applyAlignment="1" applyProtection="1">
      <alignment/>
      <protection locked="0"/>
    </xf>
    <xf numFmtId="0" fontId="57" fillId="0" borderId="0" xfId="0" applyFont="1" applyAlignment="1">
      <alignment wrapText="1"/>
    </xf>
    <xf numFmtId="0" fontId="55" fillId="0" borderId="0" xfId="0" applyFont="1" applyAlignment="1">
      <alignment horizontal="center"/>
    </xf>
    <xf numFmtId="0" fontId="8" fillId="34" borderId="0" xfId="55" applyFont="1" applyFill="1" applyAlignment="1">
      <alignment/>
      <protection/>
    </xf>
    <xf numFmtId="0" fontId="57" fillId="34" borderId="0" xfId="0" applyFont="1" applyFill="1" applyAlignment="1">
      <alignment/>
    </xf>
    <xf numFmtId="0" fontId="9" fillId="34" borderId="0" xfId="55" applyFont="1" applyFill="1" applyAlignment="1">
      <alignment/>
      <protection/>
    </xf>
    <xf numFmtId="0" fontId="8" fillId="34" borderId="0" xfId="55" applyFont="1" applyFill="1" applyAlignment="1">
      <alignment/>
      <protection/>
    </xf>
    <xf numFmtId="0" fontId="57" fillId="34" borderId="10" xfId="0" applyFont="1" applyFill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3" fillId="0" borderId="0" xfId="55" applyFont="1" applyAlignment="1">
      <alignment vertical="center" wrapText="1"/>
      <protection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1381125</xdr:colOff>
      <xdr:row>0</xdr:row>
      <xdr:rowOff>0</xdr:rowOff>
    </xdr:from>
    <xdr:to>
      <xdr:col>9</xdr:col>
      <xdr:colOff>2867025</xdr:colOff>
      <xdr:row>3</xdr:row>
      <xdr:rowOff>66675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0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22</xdr:row>
      <xdr:rowOff>0</xdr:rowOff>
    </xdr:from>
    <xdr:to>
      <xdr:col>10</xdr:col>
      <xdr:colOff>9525</xdr:colOff>
      <xdr:row>43</xdr:row>
      <xdr:rowOff>133350</xdr:rowOff>
    </xdr:to>
    <xdr:sp>
      <xdr:nvSpPr>
        <xdr:cNvPr id="2" name="Szövegdoboz 3"/>
        <xdr:cNvSpPr txBox="1">
          <a:spLocks noChangeArrowheads="1"/>
        </xdr:cNvSpPr>
      </xdr:nvSpPr>
      <xdr:spPr>
        <a:xfrm>
          <a:off x="7620000" y="3286125"/>
          <a:ext cx="3438525" cy="3190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2000" tIns="45720" rIns="91440" bIns="45720"/>
        <a:p>
          <a:pPr algn="l">
            <a:defRPr/>
          </a:pPr>
          <a:r>
            <a:rPr lang="en-US" cap="none" sz="85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Általános bérbeadási feltételek: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Bérbeadó saját költségére és felelősségére kiszállítja a bérbevett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eszközöket a fenti címre.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Bérbevevő vállalja a bérbevett eszközök visszaküldésének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költségét és kockázatát.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 bérbeadott eszközök a Jakab és Társai Kft.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tulajdonát képezik.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Bérbeadó fenntartja jogát, hogy átmeneti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készlethiány miatt egy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előzetesen egyeztetett későbbi időpontban teljesítse a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megrendelést.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Bérbevevő felelősséget vállal a bérbevett eszközök rendeltetés-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szerű használatáért, és vállalja a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használat során felmerülő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meghibásodások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javítási költségeit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(beleértve a szállítási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költségeket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is).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Amennyiben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bérleti időszakban a bérbeadott eszközök nem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rendeltetésszerű használat miatt javíthatatlanul meghibásodnak,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vagy elvesznek, Bérbevevő köteles a hibás v. elveszett eszköz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újkori árát megfizetni Bérbeadó részére.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Bérbeadó garantálja a bérbeadott eszközök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működőképességét.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Bérbeadó a megrendelt eszközök mellé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átadja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bérbevett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eszközök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magyarnyelvű használati utasításait tartalmazó  kézikönyvet, amely tartalmazza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eszközök garanciális  feltételeit, valamint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 eszközök  műszaki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adatait.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kézikönyvet az eszközökkel együtt vissza kell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juttatni.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 bérlet nem tartalmazza a bérbevett eszközök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használatára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vonatkozó esetleges oktatást és/vagy azok telepítését és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programozását.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476250</xdr:colOff>
      <xdr:row>4</xdr:row>
      <xdr:rowOff>104775</xdr:rowOff>
    </xdr:to>
    <xdr:pic>
      <xdr:nvPicPr>
        <xdr:cNvPr id="3" name="Kép 5" descr="LOGO-FEHERjpg150 - 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1457325</xdr:colOff>
      <xdr:row>3</xdr:row>
      <xdr:rowOff>38100</xdr:rowOff>
    </xdr:from>
    <xdr:to>
      <xdr:col>9</xdr:col>
      <xdr:colOff>2771775</xdr:colOff>
      <xdr:row>7</xdr:row>
      <xdr:rowOff>57150</xdr:rowOff>
    </xdr:to>
    <xdr:pic>
      <xdr:nvPicPr>
        <xdr:cNvPr id="4" name="Kép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49530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SheetLayoutView="96" zoomScalePageLayoutView="0" workbookViewId="0" topLeftCell="A9">
      <selection activeCell="H47" sqref="H47"/>
    </sheetView>
  </sheetViews>
  <sheetFormatPr defaultColWidth="9.140625" defaultRowHeight="12.75"/>
  <cols>
    <col min="1" max="1" width="3.8515625" style="3" customWidth="1"/>
    <col min="2" max="2" width="38.57421875" style="4" customWidth="1"/>
    <col min="3" max="3" width="10.421875" style="3" customWidth="1"/>
    <col min="4" max="7" width="11.8515625" style="4" customWidth="1"/>
    <col min="8" max="8" width="11.8515625" style="7" customWidth="1"/>
    <col min="9" max="9" width="9.140625" style="4" customWidth="1"/>
    <col min="10" max="10" width="44.421875" style="4" customWidth="1"/>
    <col min="11" max="11" width="9.140625" style="4" customWidth="1"/>
    <col min="12" max="12" width="96.7109375" style="4" customWidth="1"/>
    <col min="13" max="13" width="9.140625" style="4" customWidth="1"/>
    <col min="14" max="14" width="9.140625" style="3" customWidth="1"/>
    <col min="15" max="16384" width="9.140625" style="4" customWidth="1"/>
  </cols>
  <sheetData>
    <row r="1" spans="1:10" ht="12" customHeight="1">
      <c r="A1" s="49"/>
      <c r="B1" s="48" t="s">
        <v>37</v>
      </c>
      <c r="F1" s="50" t="s">
        <v>33</v>
      </c>
      <c r="G1" s="50"/>
      <c r="H1" s="50"/>
      <c r="I1" s="40"/>
      <c r="J1" s="40"/>
    </row>
    <row r="2" spans="1:10" ht="12" customHeight="1">
      <c r="A2" s="49"/>
      <c r="B2" s="48"/>
      <c r="F2" s="50" t="s">
        <v>71</v>
      </c>
      <c r="G2" s="50"/>
      <c r="H2" s="50"/>
      <c r="I2" s="39" t="s">
        <v>66</v>
      </c>
      <c r="J2" s="40"/>
    </row>
    <row r="3" spans="1:10" ht="12" customHeight="1">
      <c r="A3" s="49"/>
      <c r="B3" s="13" t="s">
        <v>38</v>
      </c>
      <c r="F3" s="50" t="s">
        <v>34</v>
      </c>
      <c r="G3" s="50"/>
      <c r="H3" s="50"/>
      <c r="I3" s="41" t="s">
        <v>70</v>
      </c>
      <c r="J3" s="40"/>
    </row>
    <row r="4" spans="1:10" ht="12" customHeight="1">
      <c r="A4" s="49"/>
      <c r="B4" s="12" t="s">
        <v>39</v>
      </c>
      <c r="F4" s="50" t="s">
        <v>35</v>
      </c>
      <c r="G4" s="50"/>
      <c r="H4" s="50"/>
      <c r="I4" s="39" t="s">
        <v>68</v>
      </c>
      <c r="J4" s="40"/>
    </row>
    <row r="5" spans="1:14" ht="12" customHeight="1">
      <c r="A5" s="8"/>
      <c r="B5" s="11"/>
      <c r="F5" s="8"/>
      <c r="G5" s="8"/>
      <c r="H5" s="8"/>
      <c r="I5" s="41" t="s">
        <v>67</v>
      </c>
      <c r="J5" s="40"/>
      <c r="N5" s="3">
        <v>1</v>
      </c>
    </row>
    <row r="6" spans="1:14" ht="12.75">
      <c r="A6" s="8"/>
      <c r="B6" s="10"/>
      <c r="F6" s="46" t="s">
        <v>62</v>
      </c>
      <c r="G6" s="46"/>
      <c r="H6" s="46"/>
      <c r="I6" s="42" t="s">
        <v>69</v>
      </c>
      <c r="J6" s="40"/>
      <c r="N6" s="3">
        <v>5</v>
      </c>
    </row>
    <row r="7" spans="1:14" ht="12.75">
      <c r="A7" s="9"/>
      <c r="B7" s="9"/>
      <c r="C7" s="17"/>
      <c r="F7" s="47" t="s">
        <v>36</v>
      </c>
      <c r="G7" s="47"/>
      <c r="H7" s="47"/>
      <c r="I7" s="43"/>
      <c r="J7" s="43"/>
      <c r="N7" s="3">
        <v>10</v>
      </c>
    </row>
    <row r="8" spans="1:14" s="3" customFormat="1" ht="12">
      <c r="A8" s="19" t="s">
        <v>0</v>
      </c>
      <c r="B8" s="3" t="s">
        <v>1</v>
      </c>
      <c r="C8" s="3" t="s">
        <v>11</v>
      </c>
      <c r="D8" s="44" t="s">
        <v>60</v>
      </c>
      <c r="E8" s="44"/>
      <c r="F8" s="45"/>
      <c r="G8" s="3" t="s">
        <v>7</v>
      </c>
      <c r="H8" s="15" t="s">
        <v>5</v>
      </c>
      <c r="I8" s="4"/>
      <c r="J8" s="24" t="s">
        <v>42</v>
      </c>
      <c r="N8" s="3">
        <v>20</v>
      </c>
    </row>
    <row r="9" spans="1:14" s="3" customFormat="1" ht="11.25">
      <c r="A9" s="21"/>
      <c r="B9" s="17"/>
      <c r="C9" s="17" t="s">
        <v>10</v>
      </c>
      <c r="D9" s="17" t="s">
        <v>2</v>
      </c>
      <c r="E9" s="17" t="s">
        <v>3</v>
      </c>
      <c r="F9" s="28" t="s">
        <v>4</v>
      </c>
      <c r="G9" s="17" t="s">
        <v>8</v>
      </c>
      <c r="H9" s="18" t="s">
        <v>9</v>
      </c>
      <c r="I9" s="25" t="s">
        <v>54</v>
      </c>
      <c r="J9" s="34"/>
      <c r="N9" s="3">
        <v>30</v>
      </c>
    </row>
    <row r="10" spans="1:14" s="3" customFormat="1" ht="11.25">
      <c r="A10" s="20"/>
      <c r="D10" s="44" t="s">
        <v>61</v>
      </c>
      <c r="E10" s="44"/>
      <c r="F10" s="45"/>
      <c r="H10" s="16"/>
      <c r="I10" s="25" t="s">
        <v>41</v>
      </c>
      <c r="J10" s="34"/>
      <c r="N10" s="3">
        <v>50</v>
      </c>
    </row>
    <row r="11" spans="1:14" ht="12">
      <c r="A11" s="20">
        <v>1</v>
      </c>
      <c r="B11" s="5" t="s">
        <v>19</v>
      </c>
      <c r="D11" s="6">
        <v>17000</v>
      </c>
      <c r="E11" s="6">
        <v>24250</v>
      </c>
      <c r="F11" s="29">
        <v>42300</v>
      </c>
      <c r="G11" s="6">
        <v>3250</v>
      </c>
      <c r="H11" s="16"/>
      <c r="J11" s="1" t="s">
        <v>43</v>
      </c>
      <c r="N11" s="3">
        <v>60</v>
      </c>
    </row>
    <row r="12" spans="1:14" ht="11.25">
      <c r="A12" s="20"/>
      <c r="B12" s="2" t="s">
        <v>6</v>
      </c>
      <c r="C12" s="3" t="s">
        <v>15</v>
      </c>
      <c r="D12" s="26"/>
      <c r="E12" s="26"/>
      <c r="F12" s="26"/>
      <c r="G12" s="27"/>
      <c r="H12" s="16">
        <f>IF(D12+E12+F12+G12=0,"",D12*$D$11+E12*$E$11+F12*$F$11+G12*(D12+E12+F12)*$G$11)</f>
      </c>
      <c r="I12" s="25"/>
      <c r="J12" s="1" t="s">
        <v>44</v>
      </c>
      <c r="K12" s="3"/>
      <c r="L12" s="3"/>
      <c r="M12" s="3"/>
      <c r="N12" s="3">
        <v>80</v>
      </c>
    </row>
    <row r="13" spans="1:14" ht="11.25">
      <c r="A13" s="20"/>
      <c r="B13" s="2" t="s">
        <v>58</v>
      </c>
      <c r="C13" s="3" t="s">
        <v>12</v>
      </c>
      <c r="D13" s="26"/>
      <c r="E13" s="26"/>
      <c r="F13" s="26"/>
      <c r="G13" s="27"/>
      <c r="H13" s="16">
        <f>IF(D13+E13+F13+G13=0,"",D13*$D$11+E13*$E$11+F13*$F$11+G13*(D13+E13+F13)*$G$11)</f>
      </c>
      <c r="I13" s="1"/>
      <c r="N13" s="3">
        <v>100</v>
      </c>
    </row>
    <row r="14" spans="1:14" ht="12">
      <c r="A14" s="20"/>
      <c r="C14" s="3" t="s">
        <v>13</v>
      </c>
      <c r="D14" s="26"/>
      <c r="E14" s="26"/>
      <c r="F14" s="26"/>
      <c r="G14" s="27"/>
      <c r="H14" s="16">
        <f>IF(D14+E14+F14+G14=0,"",D14*$D$11+E14*$E$11+F14*$F$11+G14*(D14+E14+F14)*$G$11)</f>
      </c>
      <c r="I14" s="1"/>
      <c r="J14" s="24" t="s">
        <v>53</v>
      </c>
      <c r="N14" s="3">
        <v>200</v>
      </c>
    </row>
    <row r="15" spans="1:10" ht="11.25">
      <c r="A15" s="20"/>
      <c r="C15" s="3" t="s">
        <v>14</v>
      </c>
      <c r="D15" s="26"/>
      <c r="E15" s="26"/>
      <c r="F15" s="26"/>
      <c r="G15" s="27"/>
      <c r="H15" s="16">
        <f>IF(D15+E15+F15+G15=0,"",D15*$D$11+E15*$E$11+F15*$F$11+G15*(D15+E15+F15)*$G$11)</f>
      </c>
      <c r="I15" s="25" t="s">
        <v>45</v>
      </c>
      <c r="J15" s="35"/>
    </row>
    <row r="16" spans="1:10" ht="11.25">
      <c r="A16" s="20"/>
      <c r="F16" s="30"/>
      <c r="H16" s="16"/>
      <c r="I16" s="25" t="s">
        <v>46</v>
      </c>
      <c r="J16" s="35"/>
    </row>
    <row r="17" spans="1:10" ht="12">
      <c r="A17" s="20">
        <v>2</v>
      </c>
      <c r="B17" s="5" t="s">
        <v>18</v>
      </c>
      <c r="D17" s="6">
        <v>19400</v>
      </c>
      <c r="E17" s="6">
        <v>26500</v>
      </c>
      <c r="F17" s="29">
        <v>45000</v>
      </c>
      <c r="G17" s="6">
        <v>3500</v>
      </c>
      <c r="H17" s="16"/>
      <c r="I17" s="25" t="s">
        <v>47</v>
      </c>
      <c r="J17" s="35"/>
    </row>
    <row r="18" spans="1:10" ht="11.25">
      <c r="A18" s="20"/>
      <c r="B18" s="2" t="s">
        <v>16</v>
      </c>
      <c r="C18" s="3" t="s">
        <v>15</v>
      </c>
      <c r="D18" s="26"/>
      <c r="E18" s="26"/>
      <c r="F18" s="26"/>
      <c r="G18" s="27"/>
      <c r="H18" s="16">
        <f>IF(D18+E18+F18+G18=0,"",D18*$D$17+E18*$E$17+F18*$F$17+G18*(D18+E18+F18)*$G$17)</f>
      </c>
      <c r="I18" s="25" t="s">
        <v>48</v>
      </c>
      <c r="J18" s="35"/>
    </row>
    <row r="19" spans="1:10" ht="11.25">
      <c r="A19" s="20"/>
      <c r="B19" s="2" t="s">
        <v>59</v>
      </c>
      <c r="C19" s="3" t="s">
        <v>12</v>
      </c>
      <c r="D19" s="26"/>
      <c r="E19" s="26"/>
      <c r="F19" s="26"/>
      <c r="G19" s="27"/>
      <c r="H19" s="16">
        <f>IF(D19+E19+F19+G19=0,"",D19*$D$17+E19*$E$17+F19*$F$17+G19*(D19+E19+F19)*$G$17)</f>
      </c>
      <c r="I19" s="25" t="s">
        <v>49</v>
      </c>
      <c r="J19" s="35"/>
    </row>
    <row r="20" spans="1:10" ht="11.25">
      <c r="A20" s="20"/>
      <c r="C20" s="3" t="s">
        <v>13</v>
      </c>
      <c r="D20" s="26"/>
      <c r="E20" s="26"/>
      <c r="F20" s="26"/>
      <c r="G20" s="27"/>
      <c r="H20" s="16">
        <f>IF(D20+E20+F20+G20=0,"",D20*$D$17+E20*$E$17+F20*$F$17+G20*(D20+E20+F20)*$G$17)</f>
      </c>
      <c r="I20" s="25" t="s">
        <v>50</v>
      </c>
      <c r="J20" s="35"/>
    </row>
    <row r="21" spans="1:10" ht="11.25">
      <c r="A21" s="20"/>
      <c r="C21" s="3" t="s">
        <v>14</v>
      </c>
      <c r="D21" s="26"/>
      <c r="E21" s="26"/>
      <c r="F21" s="26"/>
      <c r="G21" s="27"/>
      <c r="H21" s="16">
        <f>IF(D21+E21+F21+G21=0,"",D21*$D$17+E21*$E$17+F21*$F$17+G21*(D21+E21+F21)*$G$17)</f>
      </c>
      <c r="I21" s="25" t="s">
        <v>51</v>
      </c>
      <c r="J21" s="35"/>
    </row>
    <row r="22" spans="1:12" ht="12.75">
      <c r="A22" s="20"/>
      <c r="F22" s="30"/>
      <c r="H22" s="16"/>
      <c r="I22" s="25" t="s">
        <v>52</v>
      </c>
      <c r="J22" s="36"/>
      <c r="L22" s="1"/>
    </row>
    <row r="23" spans="1:12" ht="12">
      <c r="A23" s="20">
        <v>3</v>
      </c>
      <c r="B23" s="5" t="s">
        <v>17</v>
      </c>
      <c r="D23" s="6">
        <v>21750</v>
      </c>
      <c r="E23" s="6">
        <v>29150</v>
      </c>
      <c r="F23" s="29">
        <v>47450</v>
      </c>
      <c r="G23" s="6">
        <v>3675</v>
      </c>
      <c r="H23" s="16"/>
      <c r="J23" s="1"/>
      <c r="L23" s="1"/>
    </row>
    <row r="24" spans="1:12" ht="11.25">
      <c r="A24" s="20"/>
      <c r="B24" s="2" t="s">
        <v>21</v>
      </c>
      <c r="C24" s="3" t="s">
        <v>15</v>
      </c>
      <c r="D24" s="26"/>
      <c r="E24" s="26"/>
      <c r="F24" s="26"/>
      <c r="G24" s="27"/>
      <c r="H24" s="16">
        <f>IF(D24+E24+F24+G24=0,"",D24*$D$23+E24*$E$23+F24*$F$23+G24*(D24+E24+F24)*$G$23)</f>
      </c>
      <c r="J24" s="1"/>
      <c r="L24" s="1"/>
    </row>
    <row r="25" spans="1:12" ht="11.25">
      <c r="A25" s="20"/>
      <c r="B25" s="2" t="s">
        <v>59</v>
      </c>
      <c r="C25" s="3" t="s">
        <v>12</v>
      </c>
      <c r="D25" s="26"/>
      <c r="E25" s="26"/>
      <c r="F25" s="26"/>
      <c r="G25" s="27"/>
      <c r="H25" s="16">
        <f>IF(D25+E25+F25+G25=0,"",D25*$D$23+E25*$E$23+F25*$F$23+G25*(D25+E25+F25)*$G$23)</f>
      </c>
      <c r="J25" s="1"/>
      <c r="L25" s="1"/>
    </row>
    <row r="26" spans="1:12" ht="11.25">
      <c r="A26" s="20"/>
      <c r="C26" s="3" t="s">
        <v>13</v>
      </c>
      <c r="D26" s="26"/>
      <c r="E26" s="26"/>
      <c r="F26" s="26"/>
      <c r="G26" s="27"/>
      <c r="H26" s="16">
        <f>IF(D26+E26+F26+G26=0,"",D26*$D$23+E26*$E$23+F26*$F$23+G26*(D26+E26+F26)*$G$23)</f>
      </c>
      <c r="J26" s="1"/>
      <c r="L26" s="1"/>
    </row>
    <row r="27" spans="1:12" ht="11.25">
      <c r="A27" s="20"/>
      <c r="C27" s="3" t="s">
        <v>14</v>
      </c>
      <c r="D27" s="26"/>
      <c r="E27" s="26"/>
      <c r="F27" s="26"/>
      <c r="G27" s="27"/>
      <c r="H27" s="16">
        <f>IF(D27+E27+F27+G27=0,"",D27*$D$23+E27*$E$23+F27*$F$23+G27*(D27+E27+F27)*$G$23)</f>
      </c>
      <c r="J27" s="1"/>
      <c r="L27" s="1"/>
    </row>
    <row r="28" spans="1:12" ht="11.25">
      <c r="A28" s="20"/>
      <c r="F28" s="30"/>
      <c r="H28" s="16"/>
      <c r="J28" s="1"/>
      <c r="L28" s="1"/>
    </row>
    <row r="29" spans="1:12" ht="12">
      <c r="A29" s="20">
        <v>4</v>
      </c>
      <c r="B29" s="5" t="s">
        <v>20</v>
      </c>
      <c r="D29" s="6">
        <v>38400</v>
      </c>
      <c r="E29" s="6">
        <v>54250</v>
      </c>
      <c r="F29" s="29">
        <v>95000</v>
      </c>
      <c r="G29" s="6">
        <v>7350</v>
      </c>
      <c r="H29" s="16"/>
      <c r="J29" s="1"/>
      <c r="L29" s="1"/>
    </row>
    <row r="30" spans="1:12" ht="11.25">
      <c r="A30" s="20"/>
      <c r="B30" s="2" t="s">
        <v>21</v>
      </c>
      <c r="C30" s="38" t="s">
        <v>63</v>
      </c>
      <c r="D30" s="26"/>
      <c r="E30" s="26"/>
      <c r="F30" s="26"/>
      <c r="G30" s="27"/>
      <c r="H30" s="16">
        <f>IF(D30+E30+F30+G30=0,"",D30*$D$29+E30*$E$29+F30*$F$29+G30*(D30+E30+F30)*$G$29)</f>
      </c>
      <c r="J30" s="1"/>
      <c r="L30" s="1"/>
    </row>
    <row r="31" spans="1:12" ht="11.25">
      <c r="A31" s="20"/>
      <c r="B31" s="2" t="s">
        <v>59</v>
      </c>
      <c r="C31" s="38" t="s">
        <v>64</v>
      </c>
      <c r="D31" s="26"/>
      <c r="E31" s="26"/>
      <c r="F31" s="26"/>
      <c r="G31" s="27"/>
      <c r="H31" s="16">
        <f>IF(D31+E31+F31+G31=0,"",D31*$D$29+E31*$E$29+F31*$F$29+G31*(D31+E31+F31)*$G$29)</f>
      </c>
      <c r="J31" s="1"/>
      <c r="L31" s="1"/>
    </row>
    <row r="32" spans="1:12" ht="11.25">
      <c r="A32" s="20"/>
      <c r="C32" s="38" t="s">
        <v>65</v>
      </c>
      <c r="D32" s="26"/>
      <c r="E32" s="26"/>
      <c r="F32" s="26"/>
      <c r="G32" s="27"/>
      <c r="H32" s="16">
        <f>IF(D32+E32+F32+G32=0,"",D32*$D$29+E32*$E$29+F32*$F$29+G32*(D32+E32+F32)*$G$29)</f>
      </c>
      <c r="J32" s="1"/>
      <c r="L32" s="1"/>
    </row>
    <row r="33" spans="1:12" ht="11.25">
      <c r="A33" s="20"/>
      <c r="F33" s="30"/>
      <c r="H33" s="16"/>
      <c r="J33" s="1"/>
      <c r="L33" s="1"/>
    </row>
    <row r="34" spans="1:12" ht="12">
      <c r="A34" s="20">
        <v>5</v>
      </c>
      <c r="B34" s="5" t="s">
        <v>26</v>
      </c>
      <c r="D34" s="6">
        <v>10700</v>
      </c>
      <c r="E34" s="6">
        <v>15200</v>
      </c>
      <c r="F34" s="29">
        <v>26500</v>
      </c>
      <c r="G34" s="6">
        <v>2000</v>
      </c>
      <c r="H34" s="16"/>
      <c r="J34" s="1"/>
      <c r="L34" s="1"/>
    </row>
    <row r="35" spans="1:12" ht="11.25">
      <c r="A35" s="20"/>
      <c r="B35" s="2" t="s">
        <v>22</v>
      </c>
      <c r="D35" s="26"/>
      <c r="E35" s="26"/>
      <c r="F35" s="26"/>
      <c r="G35" s="27"/>
      <c r="H35" s="16">
        <f>IF(D35+E35+F35+G35=0,"",D35*$D$34+E35*$E$34+F35*$F$34+G35*(D35+E35+F35)*$G$34)</f>
      </c>
      <c r="J35" s="1"/>
      <c r="L35" s="1"/>
    </row>
    <row r="36" spans="1:12" ht="11.25">
      <c r="A36" s="20"/>
      <c r="F36" s="30"/>
      <c r="H36" s="16"/>
      <c r="J36" s="1"/>
      <c r="L36" s="1"/>
    </row>
    <row r="37" spans="1:12" ht="12">
      <c r="A37" s="20">
        <v>6</v>
      </c>
      <c r="B37" s="5" t="s">
        <v>24</v>
      </c>
      <c r="D37" s="6">
        <v>6800</v>
      </c>
      <c r="E37" s="6">
        <v>9400</v>
      </c>
      <c r="F37" s="29">
        <v>15800</v>
      </c>
      <c r="G37" s="6">
        <v>1150</v>
      </c>
      <c r="H37" s="16"/>
      <c r="J37" s="1"/>
      <c r="L37" s="1"/>
    </row>
    <row r="38" spans="1:12" ht="11.25">
      <c r="A38" s="20"/>
      <c r="B38" s="2" t="s">
        <v>25</v>
      </c>
      <c r="C38" s="3" t="s">
        <v>23</v>
      </c>
      <c r="D38" s="26"/>
      <c r="E38" s="26"/>
      <c r="F38" s="26"/>
      <c r="G38" s="27"/>
      <c r="H38" s="16">
        <f>IF(D38+E38+F38+G38=0,"",D38*$D$37+E38*$E$37+F38*$F$37+G38*(D38+E38+F38)*$G$37)</f>
      </c>
      <c r="J38" s="1"/>
      <c r="L38" s="1"/>
    </row>
    <row r="39" spans="1:12" ht="11.25">
      <c r="A39" s="20"/>
      <c r="F39" s="30"/>
      <c r="H39" s="16"/>
      <c r="J39" s="1"/>
      <c r="L39" s="1"/>
    </row>
    <row r="40" spans="1:12" ht="12">
      <c r="A40" s="20" t="s">
        <v>29</v>
      </c>
      <c r="B40" s="5" t="s">
        <v>27</v>
      </c>
      <c r="D40" s="6">
        <v>8500</v>
      </c>
      <c r="E40" s="6">
        <v>12200</v>
      </c>
      <c r="F40" s="29">
        <v>21200</v>
      </c>
      <c r="G40" s="6">
        <v>1650</v>
      </c>
      <c r="H40" s="16"/>
      <c r="J40" s="1"/>
      <c r="L40" s="1"/>
    </row>
    <row r="41" spans="1:12" ht="11.25">
      <c r="A41" s="20"/>
      <c r="B41" s="2" t="s">
        <v>28</v>
      </c>
      <c r="D41" s="26"/>
      <c r="E41" s="26"/>
      <c r="F41" s="26"/>
      <c r="G41" s="27"/>
      <c r="H41" s="16">
        <f>IF(D41+E41+F41+G41=0,"",D41*$D$40+E41*$E$40+F41*$F$40+G41*(D41+E41+F41)*$G$40)</f>
      </c>
      <c r="J41" s="1"/>
      <c r="L41" s="1"/>
    </row>
    <row r="42" spans="1:10" ht="11.25">
      <c r="A42" s="20"/>
      <c r="F42" s="30"/>
      <c r="H42" s="16"/>
      <c r="J42" s="1"/>
    </row>
    <row r="43" spans="1:8" ht="12">
      <c r="A43" s="20" t="s">
        <v>30</v>
      </c>
      <c r="B43" s="5" t="s">
        <v>31</v>
      </c>
      <c r="D43" s="6">
        <v>12150</v>
      </c>
      <c r="E43" s="6">
        <v>16400</v>
      </c>
      <c r="F43" s="29">
        <v>28200</v>
      </c>
      <c r="G43" s="6">
        <v>2150</v>
      </c>
      <c r="H43" s="16"/>
    </row>
    <row r="44" spans="1:12" ht="11.25">
      <c r="A44" s="20"/>
      <c r="B44" s="2" t="s">
        <v>28</v>
      </c>
      <c r="D44" s="26"/>
      <c r="E44" s="26"/>
      <c r="F44" s="26"/>
      <c r="G44" s="27"/>
      <c r="H44" s="16">
        <f>IF(D44+E44+F44+G44=0,"",D44*$D$43+E44*$E$43+F44*$F$43+G44*(D44+E44+F44)*$G$43)</f>
      </c>
      <c r="L44" s="37"/>
    </row>
    <row r="45" spans="1:10" ht="11.25">
      <c r="A45" s="20"/>
      <c r="F45" s="30"/>
      <c r="H45" s="16"/>
      <c r="J45" s="31"/>
    </row>
    <row r="46" spans="1:10" ht="12">
      <c r="A46" s="20">
        <v>8</v>
      </c>
      <c r="B46" s="5" t="s">
        <v>32</v>
      </c>
      <c r="D46" s="1" t="s">
        <v>57</v>
      </c>
      <c r="F46" s="30"/>
      <c r="H46" s="16"/>
      <c r="J46" s="31"/>
    </row>
    <row r="47" spans="1:10" ht="11.25">
      <c r="A47" s="20"/>
      <c r="B47" s="2"/>
      <c r="C47" s="3" t="s">
        <v>72</v>
      </c>
      <c r="D47" s="26"/>
      <c r="E47" s="26"/>
      <c r="F47" s="26"/>
      <c r="G47" s="27"/>
      <c r="H47" s="16"/>
      <c r="J47" s="31"/>
    </row>
    <row r="48" spans="1:10" ht="11.25">
      <c r="A48" s="20"/>
      <c r="D48" s="26"/>
      <c r="E48" s="26"/>
      <c r="F48" s="26"/>
      <c r="G48" s="27"/>
      <c r="H48" s="16"/>
      <c r="J48" s="31"/>
    </row>
    <row r="49" spans="1:10" ht="11.25">
      <c r="A49" s="20"/>
      <c r="D49" s="26"/>
      <c r="E49" s="26"/>
      <c r="F49" s="26"/>
      <c r="G49" s="27"/>
      <c r="H49" s="16">
        <f>IF(D47+E47+F47+G47+D48+E48+F48+G48+D49+E49+F49+G49=0,"",SUM(D47:G49)*225)</f>
      </c>
      <c r="J49" s="31"/>
    </row>
    <row r="50" spans="1:10" ht="11.25">
      <c r="A50" s="20"/>
      <c r="H50" s="16"/>
      <c r="J50" s="31"/>
    </row>
    <row r="51" spans="1:10" ht="12" thickBot="1">
      <c r="A51" s="20"/>
      <c r="H51" s="22"/>
      <c r="J51" s="32" t="s">
        <v>55</v>
      </c>
    </row>
    <row r="52" spans="1:10" ht="12" thickTop="1">
      <c r="A52" s="21"/>
      <c r="B52" s="14"/>
      <c r="C52" s="17"/>
      <c r="D52" s="14"/>
      <c r="E52" s="14"/>
      <c r="F52" s="14"/>
      <c r="G52" s="23" t="s">
        <v>40</v>
      </c>
      <c r="H52" s="18">
        <f>IF(SUM(H12:H51)=0,"",SUM(H12:H51))</f>
      </c>
      <c r="J52" s="33" t="s">
        <v>56</v>
      </c>
    </row>
  </sheetData>
  <sheetProtection password="D671" sheet="1" objects="1" scenarios="1"/>
  <mergeCells count="10">
    <mergeCell ref="D8:F8"/>
    <mergeCell ref="D10:F10"/>
    <mergeCell ref="F6:H6"/>
    <mergeCell ref="F7:H7"/>
    <mergeCell ref="B1:B2"/>
    <mergeCell ref="A1:A4"/>
    <mergeCell ref="F1:H1"/>
    <mergeCell ref="F2:H2"/>
    <mergeCell ref="F3:H3"/>
    <mergeCell ref="F4:H4"/>
  </mergeCells>
  <dataValidations count="1">
    <dataValidation type="list" allowBlank="1" showInputMessage="1" showErrorMessage="1" sqref="D47:G49">
      <formula1>$N$5:$N$14</formula1>
    </dataValidation>
  </dataValidations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 András</dc:creator>
  <cp:keywords/>
  <dc:description/>
  <cp:lastModifiedBy>Jakab András</cp:lastModifiedBy>
  <cp:lastPrinted>2016-12-12T13:04:51Z</cp:lastPrinted>
  <dcterms:created xsi:type="dcterms:W3CDTF">2009-12-02T15:54:56Z</dcterms:created>
  <dcterms:modified xsi:type="dcterms:W3CDTF">2022-03-16T16:55:57Z</dcterms:modified>
  <cp:category/>
  <cp:version/>
  <cp:contentType/>
  <cp:contentStatus/>
</cp:coreProperties>
</file>